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esai Takip" state="visible" r:id="rId4"/>
  </sheets>
  <calcPr calcId="171027"/>
</workbook>
</file>

<file path=xl/sharedStrings.xml><?xml version="1.0" encoding="utf-8"?>
<sst xmlns="http://schemas.openxmlformats.org/spreadsheetml/2006/main" count="45" uniqueCount="21">
  <si>
    <t>MESAİ TAKİP ÇİZELGESİ — Ekim 2026</t>
  </si>
  <si>
    <t>Personel: ______________________   Departman: ______________________   Günlük normal çalışma: 7,5 saat (hücre K2'den değiştirilebilir)</t>
  </si>
  <si>
    <t>Gün</t>
  </si>
  <si>
    <t>Tarih</t>
  </si>
  <si>
    <t>Giriş</t>
  </si>
  <si>
    <t>Çıkış</t>
  </si>
  <si>
    <t>Mola (dk)</t>
  </si>
  <si>
    <t>Çalışma (saat)</t>
  </si>
  <si>
    <t>Normal (saat)</t>
  </si>
  <si>
    <t>Fazla mesai (saat)</t>
  </si>
  <si>
    <t>Gece 20-06 (saat)</t>
  </si>
  <si>
    <t>Açıklama</t>
  </si>
  <si>
    <t>Pzt</t>
  </si>
  <si>
    <t>Sal</t>
  </si>
  <si>
    <t>Çar</t>
  </si>
  <si>
    <t>Per</t>
  </si>
  <si>
    <t>Cum</t>
  </si>
  <si>
    <t>Cmt</t>
  </si>
  <si>
    <t>Paz</t>
  </si>
  <si>
    <t>TOPLAM</t>
  </si>
  <si>
    <t>Haftalık 45 saati aşan süre fazla mesaidir (%50 zamlı). Gece 20:00-06:00 arası çalışma 7,5 saati geçemez. Bu hesapları PDKS GO kayıttan otomatik yapar: https://pdksgo.com/mesai-takip-programi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</si>
</sst>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hh:mm"/>
  </numFmts>
  <fonts count="5" x14ac:knownFonts="1">
    <font>
      <color theme="1"/>
      <family val="2"/>
      <scheme val="minor"/>
      <sz val="11"/>
      <name val="Calibri"/>
    </font>
    <font>
      <b/>
      <sz val="14"/>
    </font>
    <font>
      <color rgb="FF475569"/>
      <sz val="9"/>
    </font>
    <font>
      <b/>
    </font>
    <font>
      <i/>
      <color rgb="FF64748B"/>
      <sz val="9"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0" fontId="3" fillId="2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165" fontId="0" fillId="0" borderId="1" xfId="0" applyNumberFormat="1" applyBorder="1"/>
    <xf numFmtId="2" fontId="0" fillId="0" borderId="1" xfId="0" applyNumberFormat="1" applyBorder="1"/>
    <xf numFmtId="0" fontId="3" fillId="0" borderId="1" xfId="0" applyFont="1" applyBorder="1"/>
    <xf numFmtId="2" fontId="3" fillId="0" borderId="1" xfId="0" applyNumberFormat="1" applyFont="1" applyBorder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10" customWidth="1"/>
    <col min="3" max="4" width="8" customWidth="1"/>
    <col min="6" max="6" width="13" customWidth="1"/>
    <col min="7" max="7" width="12" customWidth="1"/>
    <col min="8" max="8" width="16" customWidth="1"/>
    <col min="9" max="9" width="15" customWidth="1"/>
    <col min="10" max="10" width="30" customWidth="1"/>
  </cols>
  <sheetData>
    <row r="1" spans="1:1" x14ac:dyDescent="0.25">
      <c r="A1" s="1" t="s">
        <v>0</v>
      </c>
    </row>
    <row r="2" spans="1:11" x14ac:dyDescent="0.25">
      <c r="A2" s="2" t="s">
        <v>1</v>
      </c>
      <c r="K2" s="3">
        <v>7.5</v>
      </c>
    </row>
    <row r="4" spans="1:10" s="4" customFormat="1" x14ac:dyDescent="0.25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</row>
    <row r="5" spans="1:10" x14ac:dyDescent="0.25">
      <c r="A5" s="6" t="s">
        <v>12</v>
      </c>
      <c r="B5" s="6">
        <v>1</v>
      </c>
      <c r="C5" s="7"/>
      <c r="D5" s="7"/>
      <c r="E5" s="6"/>
      <c r="F5" s="8">
        <f>IF(OR(C5="",D5=""),"",ROUND((D5-C5+IF(D5&lt;C5,1,0))*24-E5/60,2))</f>
      </c>
      <c r="G5" s="8">
        <f>IF(F5="","",MIN(F5,$K$2))</f>
      </c>
      <c r="H5" s="8">
        <f>IF(F5="","",MAX(0,F5-$K$2))</f>
      </c>
      <c r="I5" s="8">
        <f>IF(OR(C5="",D5=""),"",ROUND(MAX(0,MIN(D5+IF(D5&lt;C5,1,0),TIME(6,0,0)+1)-MAX(C5,TIME(20,0,0)))*24,2))</f>
      </c>
      <c r="J5" s="6"/>
    </row>
    <row r="6" spans="1:10" x14ac:dyDescent="0.25">
      <c r="A6" s="6" t="s">
        <v>13</v>
      </c>
      <c r="B6" s="6">
        <v>2</v>
      </c>
      <c r="C6" s="7"/>
      <c r="D6" s="7"/>
      <c r="E6" s="6"/>
      <c r="F6" s="8">
        <f>IF(OR(C6="",D6=""),"",ROUND((D6-C6+IF(D6&lt;C6,1,0))*24-E6/60,2))</f>
      </c>
      <c r="G6" s="8">
        <f>IF(F6="","",MIN(F6,$K$2))</f>
      </c>
      <c r="H6" s="8">
        <f>IF(F6="","",MAX(0,F6-$K$2))</f>
      </c>
      <c r="I6" s="8">
        <f>IF(OR(C6="",D6=""),"",ROUND(MAX(0,MIN(D6+IF(D6&lt;C6,1,0),TIME(6,0,0)+1)-MAX(C6,TIME(20,0,0)))*24,2))</f>
      </c>
      <c r="J6" s="6"/>
    </row>
    <row r="7" spans="1:10" x14ac:dyDescent="0.25">
      <c r="A7" s="6" t="s">
        <v>14</v>
      </c>
      <c r="B7" s="6">
        <v>3</v>
      </c>
      <c r="C7" s="7"/>
      <c r="D7" s="7"/>
      <c r="E7" s="6"/>
      <c r="F7" s="8">
        <f>IF(OR(C7="",D7=""),"",ROUND((D7-C7+IF(D7&lt;C7,1,0))*24-E7/60,2))</f>
      </c>
      <c r="G7" s="8">
        <f>IF(F7="","",MIN(F7,$K$2))</f>
      </c>
      <c r="H7" s="8">
        <f>IF(F7="","",MAX(0,F7-$K$2))</f>
      </c>
      <c r="I7" s="8">
        <f>IF(OR(C7="",D7=""),"",ROUND(MAX(0,MIN(D7+IF(D7&lt;C7,1,0),TIME(6,0,0)+1)-MAX(C7,TIME(20,0,0)))*24,2))</f>
      </c>
      <c r="J7" s="6"/>
    </row>
    <row r="8" spans="1:10" x14ac:dyDescent="0.25">
      <c r="A8" s="6" t="s">
        <v>15</v>
      </c>
      <c r="B8" s="6">
        <v>4</v>
      </c>
      <c r="C8" s="7"/>
      <c r="D8" s="7"/>
      <c r="E8" s="6"/>
      <c r="F8" s="8">
        <f>IF(OR(C8="",D8=""),"",ROUND((D8-C8+IF(D8&lt;C8,1,0))*24-E8/60,2))</f>
      </c>
      <c r="G8" s="8">
        <f>IF(F8="","",MIN(F8,$K$2))</f>
      </c>
      <c r="H8" s="8">
        <f>IF(F8="","",MAX(0,F8-$K$2))</f>
      </c>
      <c r="I8" s="8">
        <f>IF(OR(C8="",D8=""),"",ROUND(MAX(0,MIN(D8+IF(D8&lt;C8,1,0),TIME(6,0,0)+1)-MAX(C8,TIME(20,0,0)))*24,2))</f>
      </c>
      <c r="J8" s="6"/>
    </row>
    <row r="9" spans="1:10" x14ac:dyDescent="0.25">
      <c r="A9" s="6" t="s">
        <v>16</v>
      </c>
      <c r="B9" s="6">
        <v>5</v>
      </c>
      <c r="C9" s="7"/>
      <c r="D9" s="7"/>
      <c r="E9" s="6"/>
      <c r="F9" s="8">
        <f>IF(OR(C9="",D9=""),"",ROUND((D9-C9+IF(D9&lt;C9,1,0))*24-E9/60,2))</f>
      </c>
      <c r="G9" s="8">
        <f>IF(F9="","",MIN(F9,$K$2))</f>
      </c>
      <c r="H9" s="8">
        <f>IF(F9="","",MAX(0,F9-$K$2))</f>
      </c>
      <c r="I9" s="8">
        <f>IF(OR(C9="",D9=""),"",ROUND(MAX(0,MIN(D9+IF(D9&lt;C9,1,0),TIME(6,0,0)+1)-MAX(C9,TIME(20,0,0)))*24,2))</f>
      </c>
      <c r="J9" s="6"/>
    </row>
    <row r="10" spans="1:10" x14ac:dyDescent="0.25">
      <c r="A10" s="6" t="s">
        <v>17</v>
      </c>
      <c r="B10" s="6">
        <v>6</v>
      </c>
      <c r="C10" s="7"/>
      <c r="D10" s="7"/>
      <c r="E10" s="6"/>
      <c r="F10" s="8">
        <f>IF(OR(C10="",D10=""),"",ROUND((D10-C10+IF(D10&lt;C10,1,0))*24-E10/60,2))</f>
      </c>
      <c r="G10" s="8">
        <f>IF(F10="","",MIN(F10,$K$2))</f>
      </c>
      <c r="H10" s="8">
        <f>IF(F10="","",MAX(0,F10-$K$2))</f>
      </c>
      <c r="I10" s="8">
        <f>IF(OR(C10="",D10=""),"",ROUND(MAX(0,MIN(D10+IF(D10&lt;C10,1,0),TIME(6,0,0)+1)-MAX(C10,TIME(20,0,0)))*24,2))</f>
      </c>
      <c r="J10" s="6"/>
    </row>
    <row r="11" spans="1:10" x14ac:dyDescent="0.25">
      <c r="A11" s="6" t="s">
        <v>18</v>
      </c>
      <c r="B11" s="6">
        <v>7</v>
      </c>
      <c r="C11" s="7"/>
      <c r="D11" s="7"/>
      <c r="E11" s="6"/>
      <c r="F11" s="8">
        <f>IF(OR(C11="",D11=""),"",ROUND((D11-C11+IF(D11&lt;C11,1,0))*24-E11/60,2))</f>
      </c>
      <c r="G11" s="8">
        <f>IF(F11="","",MIN(F11,$K$2))</f>
      </c>
      <c r="H11" s="8">
        <f>IF(F11="","",MAX(0,F11-$K$2))</f>
      </c>
      <c r="I11" s="8">
        <f>IF(OR(C11="",D11=""),"",ROUND(MAX(0,MIN(D11+IF(D11&lt;C11,1,0),TIME(6,0,0)+1)-MAX(C11,TIME(20,0,0)))*24,2))</f>
      </c>
      <c r="J11" s="6"/>
    </row>
    <row r="12" spans="1:10" x14ac:dyDescent="0.25">
      <c r="A12" s="6" t="s">
        <v>12</v>
      </c>
      <c r="B12" s="6">
        <v>8</v>
      </c>
      <c r="C12" s="7"/>
      <c r="D12" s="7"/>
      <c r="E12" s="6"/>
      <c r="F12" s="8">
        <f>IF(OR(C12="",D12=""),"",ROUND((D12-C12+IF(D12&lt;C12,1,0))*24-E12/60,2))</f>
      </c>
      <c r="G12" s="8">
        <f>IF(F12="","",MIN(F12,$K$2))</f>
      </c>
      <c r="H12" s="8">
        <f>IF(F12="","",MAX(0,F12-$K$2))</f>
      </c>
      <c r="I12" s="8">
        <f>IF(OR(C12="",D12=""),"",ROUND(MAX(0,MIN(D12+IF(D12&lt;C12,1,0),TIME(6,0,0)+1)-MAX(C12,TIME(20,0,0)))*24,2))</f>
      </c>
      <c r="J12" s="6"/>
    </row>
    <row r="13" spans="1:10" x14ac:dyDescent="0.25">
      <c r="A13" s="6" t="s">
        <v>13</v>
      </c>
      <c r="B13" s="6">
        <v>9</v>
      </c>
      <c r="C13" s="7"/>
      <c r="D13" s="7"/>
      <c r="E13" s="6"/>
      <c r="F13" s="8">
        <f>IF(OR(C13="",D13=""),"",ROUND((D13-C13+IF(D13&lt;C13,1,0))*24-E13/60,2))</f>
      </c>
      <c r="G13" s="8">
        <f>IF(F13="","",MIN(F13,$K$2))</f>
      </c>
      <c r="H13" s="8">
        <f>IF(F13="","",MAX(0,F13-$K$2))</f>
      </c>
      <c r="I13" s="8">
        <f>IF(OR(C13="",D13=""),"",ROUND(MAX(0,MIN(D13+IF(D13&lt;C13,1,0),TIME(6,0,0)+1)-MAX(C13,TIME(20,0,0)))*24,2))</f>
      </c>
      <c r="J13" s="6"/>
    </row>
    <row r="14" spans="1:10" x14ac:dyDescent="0.25">
      <c r="A14" s="6" t="s">
        <v>14</v>
      </c>
      <c r="B14" s="6">
        <v>10</v>
      </c>
      <c r="C14" s="7"/>
      <c r="D14" s="7"/>
      <c r="E14" s="6"/>
      <c r="F14" s="8">
        <f>IF(OR(C14="",D14=""),"",ROUND((D14-C14+IF(D14&lt;C14,1,0))*24-E14/60,2))</f>
      </c>
      <c r="G14" s="8">
        <f>IF(F14="","",MIN(F14,$K$2))</f>
      </c>
      <c r="H14" s="8">
        <f>IF(F14="","",MAX(0,F14-$K$2))</f>
      </c>
      <c r="I14" s="8">
        <f>IF(OR(C14="",D14=""),"",ROUND(MAX(0,MIN(D14+IF(D14&lt;C14,1,0),TIME(6,0,0)+1)-MAX(C14,TIME(20,0,0)))*24,2))</f>
      </c>
      <c r="J14" s="6"/>
    </row>
    <row r="15" spans="1:10" x14ac:dyDescent="0.25">
      <c r="A15" s="6" t="s">
        <v>15</v>
      </c>
      <c r="B15" s="6">
        <v>11</v>
      </c>
      <c r="C15" s="7"/>
      <c r="D15" s="7"/>
      <c r="E15" s="6"/>
      <c r="F15" s="8">
        <f>IF(OR(C15="",D15=""),"",ROUND((D15-C15+IF(D15&lt;C15,1,0))*24-E15/60,2))</f>
      </c>
      <c r="G15" s="8">
        <f>IF(F15="","",MIN(F15,$K$2))</f>
      </c>
      <c r="H15" s="8">
        <f>IF(F15="","",MAX(0,F15-$K$2))</f>
      </c>
      <c r="I15" s="8">
        <f>IF(OR(C15="",D15=""),"",ROUND(MAX(0,MIN(D15+IF(D15&lt;C15,1,0),TIME(6,0,0)+1)-MAX(C15,TIME(20,0,0)))*24,2))</f>
      </c>
      <c r="J15" s="6"/>
    </row>
    <row r="16" spans="1:10" x14ac:dyDescent="0.25">
      <c r="A16" s="6" t="s">
        <v>16</v>
      </c>
      <c r="B16" s="6">
        <v>12</v>
      </c>
      <c r="C16" s="7"/>
      <c r="D16" s="7"/>
      <c r="E16" s="6"/>
      <c r="F16" s="8">
        <f>IF(OR(C16="",D16=""),"",ROUND((D16-C16+IF(D16&lt;C16,1,0))*24-E16/60,2))</f>
      </c>
      <c r="G16" s="8">
        <f>IF(F16="","",MIN(F16,$K$2))</f>
      </c>
      <c r="H16" s="8">
        <f>IF(F16="","",MAX(0,F16-$K$2))</f>
      </c>
      <c r="I16" s="8">
        <f>IF(OR(C16="",D16=""),"",ROUND(MAX(0,MIN(D16+IF(D16&lt;C16,1,0),TIME(6,0,0)+1)-MAX(C16,TIME(20,0,0)))*24,2))</f>
      </c>
      <c r="J16" s="6"/>
    </row>
    <row r="17" spans="1:10" x14ac:dyDescent="0.25">
      <c r="A17" s="6" t="s">
        <v>17</v>
      </c>
      <c r="B17" s="6">
        <v>13</v>
      </c>
      <c r="C17" s="7"/>
      <c r="D17" s="7"/>
      <c r="E17" s="6"/>
      <c r="F17" s="8">
        <f>IF(OR(C17="",D17=""),"",ROUND((D17-C17+IF(D17&lt;C17,1,0))*24-E17/60,2))</f>
      </c>
      <c r="G17" s="8">
        <f>IF(F17="","",MIN(F17,$K$2))</f>
      </c>
      <c r="H17" s="8">
        <f>IF(F17="","",MAX(0,F17-$K$2))</f>
      </c>
      <c r="I17" s="8">
        <f>IF(OR(C17="",D17=""),"",ROUND(MAX(0,MIN(D17+IF(D17&lt;C17,1,0),TIME(6,0,0)+1)-MAX(C17,TIME(20,0,0)))*24,2))</f>
      </c>
      <c r="J17" s="6"/>
    </row>
    <row r="18" spans="1:10" x14ac:dyDescent="0.25">
      <c r="A18" s="6" t="s">
        <v>18</v>
      </c>
      <c r="B18" s="6">
        <v>14</v>
      </c>
      <c r="C18" s="7"/>
      <c r="D18" s="7"/>
      <c r="E18" s="6"/>
      <c r="F18" s="8">
        <f>IF(OR(C18="",D18=""),"",ROUND((D18-C18+IF(D18&lt;C18,1,0))*24-E18/60,2))</f>
      </c>
      <c r="G18" s="8">
        <f>IF(F18="","",MIN(F18,$K$2))</f>
      </c>
      <c r="H18" s="8">
        <f>IF(F18="","",MAX(0,F18-$K$2))</f>
      </c>
      <c r="I18" s="8">
        <f>IF(OR(C18="",D18=""),"",ROUND(MAX(0,MIN(D18+IF(D18&lt;C18,1,0),TIME(6,0,0)+1)-MAX(C18,TIME(20,0,0)))*24,2))</f>
      </c>
      <c r="J18" s="6"/>
    </row>
    <row r="19" spans="1:10" x14ac:dyDescent="0.25">
      <c r="A19" s="6" t="s">
        <v>12</v>
      </c>
      <c r="B19" s="6">
        <v>15</v>
      </c>
      <c r="C19" s="7"/>
      <c r="D19" s="7"/>
      <c r="E19" s="6"/>
      <c r="F19" s="8">
        <f>IF(OR(C19="",D19=""),"",ROUND((D19-C19+IF(D19&lt;C19,1,0))*24-E19/60,2))</f>
      </c>
      <c r="G19" s="8">
        <f>IF(F19="","",MIN(F19,$K$2))</f>
      </c>
      <c r="H19" s="8">
        <f>IF(F19="","",MAX(0,F19-$K$2))</f>
      </c>
      <c r="I19" s="8">
        <f>IF(OR(C19="",D19=""),"",ROUND(MAX(0,MIN(D19+IF(D19&lt;C19,1,0),TIME(6,0,0)+1)-MAX(C19,TIME(20,0,0)))*24,2))</f>
      </c>
      <c r="J19" s="6"/>
    </row>
    <row r="20" spans="1:10" x14ac:dyDescent="0.25">
      <c r="A20" s="6" t="s">
        <v>13</v>
      </c>
      <c r="B20" s="6">
        <v>16</v>
      </c>
      <c r="C20" s="7"/>
      <c r="D20" s="7"/>
      <c r="E20" s="6"/>
      <c r="F20" s="8">
        <f>IF(OR(C20="",D20=""),"",ROUND((D20-C20+IF(D20&lt;C20,1,0))*24-E20/60,2))</f>
      </c>
      <c r="G20" s="8">
        <f>IF(F20="","",MIN(F20,$K$2))</f>
      </c>
      <c r="H20" s="8">
        <f>IF(F20="","",MAX(0,F20-$K$2))</f>
      </c>
      <c r="I20" s="8">
        <f>IF(OR(C20="",D20=""),"",ROUND(MAX(0,MIN(D20+IF(D20&lt;C20,1,0),TIME(6,0,0)+1)-MAX(C20,TIME(20,0,0)))*24,2))</f>
      </c>
      <c r="J20" s="6"/>
    </row>
    <row r="21" spans="1:10" x14ac:dyDescent="0.25">
      <c r="A21" s="6" t="s">
        <v>14</v>
      </c>
      <c r="B21" s="6">
        <v>17</v>
      </c>
      <c r="C21" s="7"/>
      <c r="D21" s="7"/>
      <c r="E21" s="6"/>
      <c r="F21" s="8">
        <f>IF(OR(C21="",D21=""),"",ROUND((D21-C21+IF(D21&lt;C21,1,0))*24-E21/60,2))</f>
      </c>
      <c r="G21" s="8">
        <f>IF(F21="","",MIN(F21,$K$2))</f>
      </c>
      <c r="H21" s="8">
        <f>IF(F21="","",MAX(0,F21-$K$2))</f>
      </c>
      <c r="I21" s="8">
        <f>IF(OR(C21="",D21=""),"",ROUND(MAX(0,MIN(D21+IF(D21&lt;C21,1,0),TIME(6,0,0)+1)-MAX(C21,TIME(20,0,0)))*24,2))</f>
      </c>
      <c r="J21" s="6"/>
    </row>
    <row r="22" spans="1:10" x14ac:dyDescent="0.25">
      <c r="A22" s="6" t="s">
        <v>15</v>
      </c>
      <c r="B22" s="6">
        <v>18</v>
      </c>
      <c r="C22" s="7"/>
      <c r="D22" s="7"/>
      <c r="E22" s="6"/>
      <c r="F22" s="8">
        <f>IF(OR(C22="",D22=""),"",ROUND((D22-C22+IF(D22&lt;C22,1,0))*24-E22/60,2))</f>
      </c>
      <c r="G22" s="8">
        <f>IF(F22="","",MIN(F22,$K$2))</f>
      </c>
      <c r="H22" s="8">
        <f>IF(F22="","",MAX(0,F22-$K$2))</f>
      </c>
      <c r="I22" s="8">
        <f>IF(OR(C22="",D22=""),"",ROUND(MAX(0,MIN(D22+IF(D22&lt;C22,1,0),TIME(6,0,0)+1)-MAX(C22,TIME(20,0,0)))*24,2))</f>
      </c>
      <c r="J22" s="6"/>
    </row>
    <row r="23" spans="1:10" x14ac:dyDescent="0.25">
      <c r="A23" s="6" t="s">
        <v>16</v>
      </c>
      <c r="B23" s="6">
        <v>19</v>
      </c>
      <c r="C23" s="7"/>
      <c r="D23" s="7"/>
      <c r="E23" s="6"/>
      <c r="F23" s="8">
        <f>IF(OR(C23="",D23=""),"",ROUND((D23-C23+IF(D23&lt;C23,1,0))*24-E23/60,2))</f>
      </c>
      <c r="G23" s="8">
        <f>IF(F23="","",MIN(F23,$K$2))</f>
      </c>
      <c r="H23" s="8">
        <f>IF(F23="","",MAX(0,F23-$K$2))</f>
      </c>
      <c r="I23" s="8">
        <f>IF(OR(C23="",D23=""),"",ROUND(MAX(0,MIN(D23+IF(D23&lt;C23,1,0),TIME(6,0,0)+1)-MAX(C23,TIME(20,0,0)))*24,2))</f>
      </c>
      <c r="J23" s="6"/>
    </row>
    <row r="24" spans="1:10" x14ac:dyDescent="0.25">
      <c r="A24" s="6" t="s">
        <v>17</v>
      </c>
      <c r="B24" s="6">
        <v>20</v>
      </c>
      <c r="C24" s="7"/>
      <c r="D24" s="7"/>
      <c r="E24" s="6"/>
      <c r="F24" s="8">
        <f>IF(OR(C24="",D24=""),"",ROUND((D24-C24+IF(D24&lt;C24,1,0))*24-E24/60,2))</f>
      </c>
      <c r="G24" s="8">
        <f>IF(F24="","",MIN(F24,$K$2))</f>
      </c>
      <c r="H24" s="8">
        <f>IF(F24="","",MAX(0,F24-$K$2))</f>
      </c>
      <c r="I24" s="8">
        <f>IF(OR(C24="",D24=""),"",ROUND(MAX(0,MIN(D24+IF(D24&lt;C24,1,0),TIME(6,0,0)+1)-MAX(C24,TIME(20,0,0)))*24,2))</f>
      </c>
      <c r="J24" s="6"/>
    </row>
    <row r="25" spans="1:10" x14ac:dyDescent="0.25">
      <c r="A25" s="6" t="s">
        <v>18</v>
      </c>
      <c r="B25" s="6">
        <v>21</v>
      </c>
      <c r="C25" s="7"/>
      <c r="D25" s="7"/>
      <c r="E25" s="6"/>
      <c r="F25" s="8">
        <f>IF(OR(C25="",D25=""),"",ROUND((D25-C25+IF(D25&lt;C25,1,0))*24-E25/60,2))</f>
      </c>
      <c r="G25" s="8">
        <f>IF(F25="","",MIN(F25,$K$2))</f>
      </c>
      <c r="H25" s="8">
        <f>IF(F25="","",MAX(0,F25-$K$2))</f>
      </c>
      <c r="I25" s="8">
        <f>IF(OR(C25="",D25=""),"",ROUND(MAX(0,MIN(D25+IF(D25&lt;C25,1,0),TIME(6,0,0)+1)-MAX(C25,TIME(20,0,0)))*24,2))</f>
      </c>
      <c r="J25" s="6"/>
    </row>
    <row r="26" spans="1:10" x14ac:dyDescent="0.25">
      <c r="A26" s="6" t="s">
        <v>12</v>
      </c>
      <c r="B26" s="6">
        <v>22</v>
      </c>
      <c r="C26" s="7"/>
      <c r="D26" s="7"/>
      <c r="E26" s="6"/>
      <c r="F26" s="8">
        <f>IF(OR(C26="",D26=""),"",ROUND((D26-C26+IF(D26&lt;C26,1,0))*24-E26/60,2))</f>
      </c>
      <c r="G26" s="8">
        <f>IF(F26="","",MIN(F26,$K$2))</f>
      </c>
      <c r="H26" s="8">
        <f>IF(F26="","",MAX(0,F26-$K$2))</f>
      </c>
      <c r="I26" s="8">
        <f>IF(OR(C26="",D26=""),"",ROUND(MAX(0,MIN(D26+IF(D26&lt;C26,1,0),TIME(6,0,0)+1)-MAX(C26,TIME(20,0,0)))*24,2))</f>
      </c>
      <c r="J26" s="6"/>
    </row>
    <row r="27" spans="1:10" x14ac:dyDescent="0.25">
      <c r="A27" s="6" t="s">
        <v>13</v>
      </c>
      <c r="B27" s="6">
        <v>23</v>
      </c>
      <c r="C27" s="7"/>
      <c r="D27" s="7"/>
      <c r="E27" s="6"/>
      <c r="F27" s="8">
        <f>IF(OR(C27="",D27=""),"",ROUND((D27-C27+IF(D27&lt;C27,1,0))*24-E27/60,2))</f>
      </c>
      <c r="G27" s="8">
        <f>IF(F27="","",MIN(F27,$K$2))</f>
      </c>
      <c r="H27" s="8">
        <f>IF(F27="","",MAX(0,F27-$K$2))</f>
      </c>
      <c r="I27" s="8">
        <f>IF(OR(C27="",D27=""),"",ROUND(MAX(0,MIN(D27+IF(D27&lt;C27,1,0),TIME(6,0,0)+1)-MAX(C27,TIME(20,0,0)))*24,2))</f>
      </c>
      <c r="J27" s="6"/>
    </row>
    <row r="28" spans="1:10" x14ac:dyDescent="0.25">
      <c r="A28" s="6" t="s">
        <v>14</v>
      </c>
      <c r="B28" s="6">
        <v>24</v>
      </c>
      <c r="C28" s="7"/>
      <c r="D28" s="7"/>
      <c r="E28" s="6"/>
      <c r="F28" s="8">
        <f>IF(OR(C28="",D28=""),"",ROUND((D28-C28+IF(D28&lt;C28,1,0))*24-E28/60,2))</f>
      </c>
      <c r="G28" s="8">
        <f>IF(F28="","",MIN(F28,$K$2))</f>
      </c>
      <c r="H28" s="8">
        <f>IF(F28="","",MAX(0,F28-$K$2))</f>
      </c>
      <c r="I28" s="8">
        <f>IF(OR(C28="",D28=""),"",ROUND(MAX(0,MIN(D28+IF(D28&lt;C28,1,0),TIME(6,0,0)+1)-MAX(C28,TIME(20,0,0)))*24,2))</f>
      </c>
      <c r="J28" s="6"/>
    </row>
    <row r="29" spans="1:10" x14ac:dyDescent="0.25">
      <c r="A29" s="6" t="s">
        <v>15</v>
      </c>
      <c r="B29" s="6">
        <v>25</v>
      </c>
      <c r="C29" s="7"/>
      <c r="D29" s="7"/>
      <c r="E29" s="6"/>
      <c r="F29" s="8">
        <f>IF(OR(C29="",D29=""),"",ROUND((D29-C29+IF(D29&lt;C29,1,0))*24-E29/60,2))</f>
      </c>
      <c r="G29" s="8">
        <f>IF(F29="","",MIN(F29,$K$2))</f>
      </c>
      <c r="H29" s="8">
        <f>IF(F29="","",MAX(0,F29-$K$2))</f>
      </c>
      <c r="I29" s="8">
        <f>IF(OR(C29="",D29=""),"",ROUND(MAX(0,MIN(D29+IF(D29&lt;C29,1,0),TIME(6,0,0)+1)-MAX(C29,TIME(20,0,0)))*24,2))</f>
      </c>
      <c r="J29" s="6"/>
    </row>
    <row r="30" spans="1:10" x14ac:dyDescent="0.25">
      <c r="A30" s="6" t="s">
        <v>16</v>
      </c>
      <c r="B30" s="6">
        <v>26</v>
      </c>
      <c r="C30" s="7"/>
      <c r="D30" s="7"/>
      <c r="E30" s="6"/>
      <c r="F30" s="8">
        <f>IF(OR(C30="",D30=""),"",ROUND((D30-C30+IF(D30&lt;C30,1,0))*24-E30/60,2))</f>
      </c>
      <c r="G30" s="8">
        <f>IF(F30="","",MIN(F30,$K$2))</f>
      </c>
      <c r="H30" s="8">
        <f>IF(F30="","",MAX(0,F30-$K$2))</f>
      </c>
      <c r="I30" s="8">
        <f>IF(OR(C30="",D30=""),"",ROUND(MAX(0,MIN(D30+IF(D30&lt;C30,1,0),TIME(6,0,0)+1)-MAX(C30,TIME(20,0,0)))*24,2))</f>
      </c>
      <c r="J30" s="6"/>
    </row>
    <row r="31" spans="1:10" x14ac:dyDescent="0.25">
      <c r="A31" s="6" t="s">
        <v>17</v>
      </c>
      <c r="B31" s="6">
        <v>27</v>
      </c>
      <c r="C31" s="7"/>
      <c r="D31" s="7"/>
      <c r="E31" s="6"/>
      <c r="F31" s="8">
        <f>IF(OR(C31="",D31=""),"",ROUND((D31-C31+IF(D31&lt;C31,1,0))*24-E31/60,2))</f>
      </c>
      <c r="G31" s="8">
        <f>IF(F31="","",MIN(F31,$K$2))</f>
      </c>
      <c r="H31" s="8">
        <f>IF(F31="","",MAX(0,F31-$K$2))</f>
      </c>
      <c r="I31" s="8">
        <f>IF(OR(C31="",D31=""),"",ROUND(MAX(0,MIN(D31+IF(D31&lt;C31,1,0),TIME(6,0,0)+1)-MAX(C31,TIME(20,0,0)))*24,2))</f>
      </c>
      <c r="J31" s="6"/>
    </row>
    <row r="32" spans="1:10" x14ac:dyDescent="0.25">
      <c r="A32" s="6" t="s">
        <v>18</v>
      </c>
      <c r="B32" s="6">
        <v>28</v>
      </c>
      <c r="C32" s="7"/>
      <c r="D32" s="7"/>
      <c r="E32" s="6"/>
      <c r="F32" s="8">
        <f>IF(OR(C32="",D32=""),"",ROUND((D32-C32+IF(D32&lt;C32,1,0))*24-E32/60,2))</f>
      </c>
      <c r="G32" s="8">
        <f>IF(F32="","",MIN(F32,$K$2))</f>
      </c>
      <c r="H32" s="8">
        <f>IF(F32="","",MAX(0,F32-$K$2))</f>
      </c>
      <c r="I32" s="8">
        <f>IF(OR(C32="",D32=""),"",ROUND(MAX(0,MIN(D32+IF(D32&lt;C32,1,0),TIME(6,0,0)+1)-MAX(C32,TIME(20,0,0)))*24,2))</f>
      </c>
      <c r="J32" s="6"/>
    </row>
    <row r="33" spans="1:10" x14ac:dyDescent="0.25">
      <c r="A33" s="6" t="s">
        <v>12</v>
      </c>
      <c r="B33" s="6">
        <v>29</v>
      </c>
      <c r="C33" s="7"/>
      <c r="D33" s="7"/>
      <c r="E33" s="6"/>
      <c r="F33" s="8">
        <f>IF(OR(C33="",D33=""),"",ROUND((D33-C33+IF(D33&lt;C33,1,0))*24-E33/60,2))</f>
      </c>
      <c r="G33" s="8">
        <f>IF(F33="","",MIN(F33,$K$2))</f>
      </c>
      <c r="H33" s="8">
        <f>IF(F33="","",MAX(0,F33-$K$2))</f>
      </c>
      <c r="I33" s="8">
        <f>IF(OR(C33="",D33=""),"",ROUND(MAX(0,MIN(D33+IF(D33&lt;C33,1,0),TIME(6,0,0)+1)-MAX(C33,TIME(20,0,0)))*24,2))</f>
      </c>
      <c r="J33" s="6"/>
    </row>
    <row r="34" spans="1:10" x14ac:dyDescent="0.25">
      <c r="A34" s="6" t="s">
        <v>13</v>
      </c>
      <c r="B34" s="6">
        <v>30</v>
      </c>
      <c r="C34" s="7"/>
      <c r="D34" s="7"/>
      <c r="E34" s="6"/>
      <c r="F34" s="8">
        <f>IF(OR(C34="",D34=""),"",ROUND((D34-C34+IF(D34&lt;C34,1,0))*24-E34/60,2))</f>
      </c>
      <c r="G34" s="8">
        <f>IF(F34="","",MIN(F34,$K$2))</f>
      </c>
      <c r="H34" s="8">
        <f>IF(F34="","",MAX(0,F34-$K$2))</f>
      </c>
      <c r="I34" s="8">
        <f>IF(OR(C34="",D34=""),"",ROUND(MAX(0,MIN(D34+IF(D34&lt;C34,1,0),TIME(6,0,0)+1)-MAX(C34,TIME(20,0,0)))*24,2))</f>
      </c>
      <c r="J34" s="6"/>
    </row>
    <row r="35" spans="1:10" x14ac:dyDescent="0.25">
      <c r="A35" s="6" t="s">
        <v>14</v>
      </c>
      <c r="B35" s="6">
        <v>31</v>
      </c>
      <c r="C35" s="7"/>
      <c r="D35" s="7"/>
      <c r="E35" s="6"/>
      <c r="F35" s="8">
        <f>IF(OR(C35="",D35=""),"",ROUND((D35-C35+IF(D35&lt;C35,1,0))*24-E35/60,2))</f>
      </c>
      <c r="G35" s="8">
        <f>IF(F35="","",MIN(F35,$K$2))</f>
      </c>
      <c r="H35" s="8">
        <f>IF(F35="","",MAX(0,F35-$K$2))</f>
      </c>
      <c r="I35" s="8">
        <f>IF(OR(C35="",D35=""),"",ROUND(MAX(0,MIN(D35+IF(D35&lt;C35,1,0),TIME(6,0,0)+1)-MAX(C35,TIME(20,0,0)))*24,2))</f>
      </c>
      <c r="J35" s="6"/>
    </row>
    <row r="36" spans="1:10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</row>
    <row r="37" spans="1:10" x14ac:dyDescent="0.25">
      <c r="A37" s="6"/>
      <c r="B37" s="6"/>
      <c r="C37" s="6"/>
      <c r="D37" s="6"/>
      <c r="E37" s="9" t="s">
        <v>19</v>
      </c>
      <c r="F37" s="10">
        <f>SUM(F5:F35)</f>
      </c>
      <c r="G37" s="10">
        <f>SUM(G5:G35)</f>
      </c>
      <c r="H37" s="10">
        <f>SUM(H5:H35)</f>
      </c>
      <c r="I37" s="10">
        <f>SUM(I5:I35)</f>
      </c>
      <c r="J37" s="6"/>
    </row>
    <row r="39" spans="1:1" x14ac:dyDescent="0.25">
      <c r="A39" s="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Mesai Takip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PDKS GO</dc:creator>
  <dc:title/>
  <dc:subject/>
  <dc:description/>
  <cp:keywords/>
  <cp:category/>
  <cp:lastModifiedBy>Unknown</cp:lastModifiedBy>
  <dcterms:created xsi:type="dcterms:W3CDTF">2026-10-06T13:04:52Z</dcterms:created>
  <dcterms:modified xsi:type="dcterms:W3CDTF">2026-10-06T13:04:52Z</dcterms:modified>
</cp:coreProperties>
</file>